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<sst xmlns="http://schemas.openxmlformats.org/spreadsheetml/2006/main" count="53" uniqueCount="46">
  <si>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</si>
  <si>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</si>
  <si>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</si>
  <si>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</si>
  <si>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</si>
  <si>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</si>
  <si>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</si>
  <si>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</si>
  <si>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</si>
  <si>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</si>
  <si>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</si>
  <si>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</si>
  <si>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</si>
  <si>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</si>
  <si>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</si>
  <si>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</si>
  <si>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</si>
  <si>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</si>
  <si>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</si>
  <si>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</si>
  <si>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</si>
  <si>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</si>
  <si>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</si>
  <si>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</si>
  <si>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</si>
  <si>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</si>
  <si>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</si>
  <si>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</si>
  <si>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</si>
  <si>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</si>
  <si>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</si>
  <si>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2019/20</t>
  </si>
  <si>
    <t>2020/21</t>
  </si>
  <si>
    <t xml:space="preserve">Crowhurst Parish Council </t>
  </si>
  <si>
    <t xml:space="preserve">Surrey </t>
  </si>
  <si>
    <t xml:space="preserve">2019/20 project was highways signs 2020/ 2021 project delayed by covid. </t>
  </si>
  <si>
    <t xml:space="preserve">Contingency </t>
  </si>
  <si>
    <t xml:space="preserve">Maintenance </t>
  </si>
  <si>
    <t xml:space="preserve">Legal fund </t>
  </si>
  <si>
    <t xml:space="preserve">Bowerland </t>
  </si>
  <si>
    <t>Highways</t>
  </si>
  <si>
    <t>Grants</t>
  </si>
  <si>
    <t>Neighbourhood plan</t>
  </si>
  <si>
    <t>Defib</t>
  </si>
  <si>
    <t>IT</t>
  </si>
  <si>
    <t>Election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</si>
</sst>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8">
      <selection activeCell="A21" sqref="A21:C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9" t="s">
        <v>17</v>
      </c>
      <c r="B2" s="24"/>
      <c r="C2" s="37" t="s">
        <v>33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34</v>
      </c>
      <c r="L3" s="9"/>
    </row>
    <row r="4" ht="14.25">
      <c r="A4" s="1" t="s">
        <v>29</v>
      </c>
    </row>
    <row r="5" spans="1:13" ht="99" customHeight="1">
      <c r="A5" s="49" t="s">
        <v>30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31</v>
      </c>
      <c r="E8" s="27"/>
      <c r="F8" s="38" t="s">
        <v>32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14722</v>
      </c>
      <c r="F11" s="8">
        <v>23248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14850</v>
      </c>
      <c r="F13" s="8">
        <v>15600</v>
      </c>
      <c r="G13" s="5">
        <f>F13-D13</f>
        <v>750</v>
      </c>
      <c r="H13" s="6">
        <f>IF((D13&gt;F13),(D13-F13)/D13,IF(D13&lt;F13,-(D13-F13)/D13,IF(D13=F13,0)))</f>
        <v>0.050505050505050504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7305</v>
      </c>
      <c r="F15" s="8">
        <v>7218</v>
      </c>
      <c r="G15" s="5">
        <f>F15-D15</f>
        <v>-87</v>
      </c>
      <c r="H15" s="6">
        <f>IF((D15&gt;F15),(D15-F15)/D15,IF(D15&lt;F15,-(D15-F15)/D15,IF(D15=F15,0)))</f>
        <v>0.01190965092402464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7888</v>
      </c>
      <c r="F17" s="8">
        <v>7592</v>
      </c>
      <c r="G17" s="5">
        <f>F17-D17</f>
        <v>-296</v>
      </c>
      <c r="H17" s="6">
        <f>IF((D17&gt;F17),(D17-F17)/D17,IF(D17&lt;F17,-(D17-F17)/D17,IF(D17=F17,0)))</f>
        <v>0.037525354969574036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5741</v>
      </c>
      <c r="F21" s="8">
        <v>4135</v>
      </c>
      <c r="G21" s="5">
        <f>F21-D21</f>
        <v>-1606</v>
      </c>
      <c r="H21" s="6">
        <f>IF((D21&gt;F21),(D21-F21)/D21,IF(D21&lt;F21,-(D21-F21)/D21,IF(D21=F21,0)))</f>
        <v>0.27974220519073334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">
        <v>35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23248</v>
      </c>
      <c r="F23" s="2">
        <f>F11+F13+F15-F17-F19-F21</f>
        <v>34339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23248</v>
      </c>
      <c r="F26" s="8">
        <v>34339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6485</v>
      </c>
      <c r="F28" s="8">
        <v>6485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2">
      <selection activeCell="A20" sqref="A20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28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38</v>
      </c>
      <c r="D7" s="34">
        <v>3950</v>
      </c>
    </row>
    <row r="8" spans="2:4" ht="15" customHeight="1">
      <c r="B8" s="34" t="s">
        <v>36</v>
      </c>
      <c r="D8" s="34">
        <v>600</v>
      </c>
    </row>
    <row r="9" spans="2:4" ht="15">
      <c r="B9" s="34" t="s">
        <v>45</v>
      </c>
      <c r="D9" s="34">
        <v>850</v>
      </c>
    </row>
    <row r="10" spans="2:4" ht="15">
      <c r="B10" s="34" t="s">
        <v>44</v>
      </c>
      <c r="D10" s="34">
        <v>1000</v>
      </c>
    </row>
    <row r="11" spans="2:4" ht="15">
      <c r="B11" s="34" t="s">
        <v>43</v>
      </c>
      <c r="D11" s="34">
        <v>815</v>
      </c>
    </row>
    <row r="12" spans="2:4" ht="15">
      <c r="B12" s="34" t="s">
        <v>42</v>
      </c>
      <c r="D12" s="34">
        <v>250</v>
      </c>
    </row>
    <row r="13" spans="2:4" ht="15">
      <c r="B13" s="34" t="s">
        <v>37</v>
      </c>
      <c r="D13" s="34">
        <v>875</v>
      </c>
    </row>
    <row r="14" spans="2:4" ht="15">
      <c r="B14" s="34" t="s">
        <v>41</v>
      </c>
      <c r="D14" s="34">
        <v>80</v>
      </c>
    </row>
    <row r="15" spans="2:4" ht="15">
      <c r="B15" s="34" t="s">
        <v>40</v>
      </c>
      <c r="D15" s="34">
        <v>2274</v>
      </c>
    </row>
    <row r="16" spans="2:4" ht="15">
      <c r="B16" s="34" t="s">
        <v>39</v>
      </c>
      <c r="D16" s="34">
        <v>2120</v>
      </c>
    </row>
    <row r="17" ht="15">
      <c r="E17" s="33">
        <f>SUM(D7:D16)</f>
        <v>12814</v>
      </c>
    </row>
    <row r="19" spans="1:4" ht="15">
      <c r="A19" s="31" t="s">
        <v>25</v>
      </c>
      <c r="D19" s="34">
        <v>21525</v>
      </c>
    </row>
    <row r="20" ht="15">
      <c r="E20" s="33">
        <f>D19</f>
        <v>21525</v>
      </c>
    </row>
    <row r="21" spans="1:6" ht="15.75" thickBot="1">
      <c r="A21" s="31" t="s">
        <v>26</v>
      </c>
      <c r="F21" s="35">
        <f>E17+E20</f>
        <v>34339</v>
      </c>
    </row>
    <row r="22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Helen</cp:lastModifiedBy>
  <cp:lastPrinted>2020-03-19T12:45:09Z</cp:lastPrinted>
  <dcterms:created xsi:type="dcterms:W3CDTF">2012-07-11T10:01:28Z</dcterms:created>
  <dcterms:modified xsi:type="dcterms:W3CDTF">2021-03-31T12:39:55Z</dcterms:modified>
  <cp:category/>
  <cp:version/>
  <cp:contentType/>
  <cp:contentStatus/>
</cp:coreProperties>
</file>