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<sst xmlns="http://schemas.openxmlformats.org/spreadsheetml/2006/main" count="54" uniqueCount="47">
  <si>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</si>
  <si>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</si>
  <si>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</si>
  <si>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</si>
  <si>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</si>
  <si>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</si>
  <si>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</si>
  <si>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</si>
  <si>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</si>
  <si>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</si>
  <si>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</si>
  <si>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</si>
  <si>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</si>
  <si>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</si>
  <si>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r>
      <t xml:space="preserve">Insert figures from Section 1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</si>
  <si>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</si>
  <si>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</si>
  <si>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</si>
  <si>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</si>
  <si>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</si>
  <si>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</si>
  <si>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</si>
  <si>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</si>
  <si>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</si>
  <si>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</si>
  <si>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</si>
  <si>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</si>
  <si>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</si>
  <si>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</si>
  <si>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</si>
  <si>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</si>
  <si>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</si>
  <si>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</si>
  <si>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</si>
  <si>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</si>
  <si>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</si>
  <si>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</si>
  <si>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</si>
  <si>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</si>
  <si>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</si>
  <si>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t>Previous years pension costs due to SCC delay £3332 minuted.</t>
  </si>
  <si>
    <t>VAT £728 due to legal fees £2117 donation from parishioner</t>
  </si>
  <si>
    <t xml:space="preserve">Crowhurst Parish Council </t>
  </si>
  <si>
    <t xml:space="preserve">Surrey </t>
  </si>
  <si>
    <t xml:space="preserve">Reserve 8 </t>
  </si>
  <si>
    <t xml:space="preserve">Reserve 9 </t>
  </si>
  <si>
    <t xml:space="preserve">legal fees on planning applications £2574 legal costs for community asset £2284 and TDC vehicle barrier contribution £450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</si>
</sst>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E7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9"/>
    </row>
    <row r="2" spans="1:13" ht="15">
      <c r="A2" s="29" t="s">
        <v>20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21</v>
      </c>
      <c r="C3" s="36" t="s">
        <v>43</v>
      </c>
      <c r="L3" s="9"/>
    </row>
    <row r="4" ht="13.5">
      <c r="A4" s="1" t="s">
        <v>14</v>
      </c>
    </row>
    <row r="5" spans="1:13" ht="83.25" customHeight="1">
      <c r="A5" s="49" t="s">
        <v>38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15</v>
      </c>
      <c r="E8" s="27"/>
      <c r="F8" s="38" t="s">
        <v>16</v>
      </c>
      <c r="G8" s="38" t="s">
        <v>0</v>
      </c>
      <c r="H8" s="38" t="s">
        <v>0</v>
      </c>
      <c r="I8" s="38"/>
      <c r="J8" s="38"/>
      <c r="K8" s="38"/>
      <c r="L8" s="39" t="s">
        <v>18</v>
      </c>
      <c r="M8" s="10" t="s">
        <v>10</v>
      </c>
      <c r="N8" s="40" t="s">
        <v>37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17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10907</v>
      </c>
      <c r="F11" s="8">
        <v>14596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23</v>
      </c>
      <c r="B13" s="47"/>
      <c r="C13" s="48"/>
      <c r="D13" s="8">
        <v>13500</v>
      </c>
      <c r="F13" s="8">
        <v>13500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2938</v>
      </c>
      <c r="F15" s="8">
        <v>6502</v>
      </c>
      <c r="G15" s="5">
        <f>F15-D15</f>
        <v>3564</v>
      </c>
      <c r="H15" s="6">
        <f>IF((D15&gt;F15),(D15-F15)/D15,IF(D15&lt;F15,-(D15-F15)/D15,IF(D15=F15,0)))</f>
        <v>1.213070115724983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10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6753</v>
      </c>
      <c r="F17" s="8">
        <v>10153</v>
      </c>
      <c r="G17" s="5">
        <f>F17-D17</f>
        <v>3400</v>
      </c>
      <c r="H17" s="6">
        <f>IF((D17&gt;F17),(D17-F17)/D17,IF(D17&lt;F17,-(D17-F17)/D17,IF(D17=F17,0)))</f>
        <v>0.5034799348437732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/>
      <c r="N17" s="10" t="s">
        <v>40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3" t="s">
        <v>24</v>
      </c>
      <c r="B21" s="43"/>
      <c r="C21" s="43"/>
      <c r="D21" s="8">
        <v>5096</v>
      </c>
      <c r="F21" s="8">
        <v>9723</v>
      </c>
      <c r="G21" s="5">
        <f>F21-D21</f>
        <v>4627</v>
      </c>
      <c r="H21" s="6">
        <f>IF((D21&gt;F21),(D21-F21)/D21,IF(D21&lt;F21,-(D21-F21)/D21,IF(D21=F21,0)))</f>
        <v>0.907967032967033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/>
      <c r="N21" s="10" t="s">
        <v>46</v>
      </c>
    </row>
    <row r="22" spans="4:14" ht="14.25" thickBot="1">
      <c r="D22" s="5"/>
      <c r="F22" s="5"/>
      <c r="G22" s="5"/>
      <c r="H22" s="6"/>
      <c r="K22" s="4"/>
      <c r="L22" s="4"/>
      <c r="N22" s="42"/>
    </row>
    <row r="23" spans="1:14" ht="19.5" customHeight="1" thickBot="1">
      <c r="A23" s="7" t="s">
        <v>5</v>
      </c>
      <c r="D23" s="2">
        <f>D11+D13+D15-D17-D19-D21</f>
        <v>15496</v>
      </c>
      <c r="F23" s="2">
        <f>F11+F13+F15-F17-F19-F21</f>
        <v>14722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14596</v>
      </c>
      <c r="F26" s="8">
        <v>14722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5185</v>
      </c>
      <c r="F28" s="8">
        <v>5185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22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18" sqref="H18"/>
    </sheetView>
  </sheetViews>
  <sheetFormatPr defaultColWidth="9.140625" defaultRowHeight="15"/>
  <sheetData>
    <row r="1" ht="15.75" customHeight="1">
      <c r="A1" s="32" t="s">
        <v>25</v>
      </c>
    </row>
    <row r="2" ht="15.75" customHeight="1">
      <c r="A2" s="41" t="s">
        <v>39</v>
      </c>
    </row>
    <row r="3" ht="14.25">
      <c r="A3" t="s">
        <v>26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27</v>
      </c>
    </row>
    <row r="7" spans="2:4" ht="14.25">
      <c r="B7" s="34" t="s">
        <v>30</v>
      </c>
      <c r="D7" s="34">
        <v>1950</v>
      </c>
    </row>
    <row r="8" spans="2:4" ht="15" customHeight="1">
      <c r="B8" s="34" t="s">
        <v>31</v>
      </c>
      <c r="D8" s="34">
        <v>400</v>
      </c>
    </row>
    <row r="9" spans="2:4" ht="14.25">
      <c r="B9" s="34" t="s">
        <v>32</v>
      </c>
      <c r="D9" s="34">
        <v>1850</v>
      </c>
    </row>
    <row r="10" spans="2:4" ht="14.25">
      <c r="B10" s="34" t="s">
        <v>33</v>
      </c>
      <c r="D10" s="34">
        <v>1000</v>
      </c>
    </row>
    <row r="11" spans="2:4" ht="14.25">
      <c r="B11" s="34" t="s">
        <v>34</v>
      </c>
      <c r="D11" s="34">
        <v>815</v>
      </c>
    </row>
    <row r="12" spans="2:4" ht="14.25">
      <c r="B12" s="34" t="s">
        <v>35</v>
      </c>
      <c r="D12" s="34">
        <v>250</v>
      </c>
    </row>
    <row r="13" spans="2:4" s="41" customFormat="1" ht="14.25">
      <c r="B13" s="34" t="s">
        <v>36</v>
      </c>
      <c r="D13" s="34">
        <v>875</v>
      </c>
    </row>
    <row r="14" spans="2:4" s="41" customFormat="1" ht="14.25">
      <c r="B14" s="34" t="s">
        <v>44</v>
      </c>
      <c r="D14" s="34">
        <v>80</v>
      </c>
    </row>
    <row r="15" spans="2:4" ht="14.25">
      <c r="B15" s="34" t="s">
        <v>45</v>
      </c>
      <c r="D15" s="34">
        <v>2274</v>
      </c>
    </row>
    <row r="16" ht="14.25">
      <c r="E16" s="33">
        <f>SUM(D7:D15)</f>
        <v>9494</v>
      </c>
    </row>
    <row r="18" spans="1:4" ht="14.25">
      <c r="A18" s="31" t="s">
        <v>28</v>
      </c>
      <c r="D18" s="34">
        <v>5228</v>
      </c>
    </row>
    <row r="19" ht="14.25">
      <c r="E19" s="33">
        <f>D18</f>
        <v>5228</v>
      </c>
    </row>
    <row r="20" spans="1:6" ht="15" thickBot="1">
      <c r="A20" s="31" t="s">
        <v>29</v>
      </c>
      <c r="F20" s="35">
        <f>E16+E19</f>
        <v>14722</v>
      </c>
    </row>
    <row r="21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Hartfield Parish Council</cp:lastModifiedBy>
  <cp:lastPrinted>2019-04-03T10:18:23Z</cp:lastPrinted>
  <dcterms:created xsi:type="dcterms:W3CDTF">2012-07-11T10:01:28Z</dcterms:created>
  <dcterms:modified xsi:type="dcterms:W3CDTF">2019-04-03T11:25:49Z</dcterms:modified>
  <cp:category/>
  <cp:version/>
  <cp:contentType/>
  <cp:contentStatus/>
</cp:coreProperties>
</file>