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<sst xmlns="http://schemas.openxmlformats.org/spreadsheetml/2006/main" count="58" uniqueCount="51">
  <si>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</si>
  <si>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</si>
  <si>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</si>
  <si>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</si>
  <si>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</si>
  <si>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</si>
  <si>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</si>
  <si>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</si>
  <si>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</si>
  <si>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</si>
  <si>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</si>
  <si>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</si>
  <si>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</si>
  <si>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</si>
  <si>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</si>
  <si>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</si>
  <si>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</si>
  <si>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</si>
  <si>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</si>
  <si>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</si>
  <si>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</si>
  <si>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</si>
  <si>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</si>
  <si>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</si>
  <si>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</si>
  <si>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</si>
  <si>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</si>
  <si>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</si>
  <si>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</si>
  <si>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</si>
  <si>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</si>
  <si>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</si>
  <si>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</si>
  <si>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</si>
  <si>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</si>
  <si>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</si>
  <si>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</si>
  <si>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</si>
  <si>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2018/19</t>
  </si>
  <si>
    <t>2019/20</t>
  </si>
  <si>
    <t>Last year historical pension increased salary heading.</t>
  </si>
  <si>
    <t xml:space="preserve">last year legal fees on planning £2574 / community asset £2284 / vehicle barrier contribution £450 </t>
  </si>
  <si>
    <t xml:space="preserve">Reserve 8 </t>
  </si>
  <si>
    <t xml:space="preserve">Reserve 9 </t>
  </si>
  <si>
    <t xml:space="preserve">4k expenditure </t>
  </si>
  <si>
    <t xml:space="preserve">leaves  7.5 k in general reserve </t>
  </si>
  <si>
    <t xml:space="preserve">from GR </t>
  </si>
  <si>
    <t xml:space="preserve">end of year - auditor recommends 1/2 precept </t>
  </si>
  <si>
    <t xml:space="preserve">£7425 </t>
  </si>
  <si>
    <t xml:space="preserve">Total EMR </t>
  </si>
  <si>
    <t>Road sign purchased £1300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</si>
</sst>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38" borderId="0" xfId="0" applyFill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3" fillId="35" borderId="11" xfId="0" applyFont="1" applyFill="1" applyBorder="1" applyAlignment="1">
      <alignment wrapText="1"/>
    </xf>
    <xf numFmtId="17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33" fillId="0" borderId="0" xfId="0" applyFont="1" applyAlignment="1">
      <alignment/>
    </xf>
    <xf numFmtId="0" fontId="0" fillId="40" borderId="0" xfId="0" applyFill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2">
      <selection activeCell="M28" sqref="M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.75">
      <c r="A2" s="29" t="s">
        <v>17</v>
      </c>
      <c r="B2" s="24"/>
      <c r="C2" s="35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4"/>
      <c r="L3" s="9"/>
    </row>
    <row r="4" ht="14.25">
      <c r="A4" s="1" t="s">
        <v>37</v>
      </c>
    </row>
    <row r="5" spans="1:13" ht="83.25" customHeight="1">
      <c r="A5" s="47" t="s">
        <v>35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 t="s">
        <v>38</v>
      </c>
      <c r="E8" s="27"/>
      <c r="F8" s="36" t="s">
        <v>39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34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52" t="s">
        <v>2</v>
      </c>
      <c r="B11" s="52"/>
      <c r="C11" s="52"/>
      <c r="D11" s="8">
        <v>14596</v>
      </c>
      <c r="F11" s="8">
        <v>14722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53" t="s">
        <v>20</v>
      </c>
      <c r="B13" s="54"/>
      <c r="C13" s="55"/>
      <c r="D13" s="8">
        <v>13500</v>
      </c>
      <c r="F13" s="8">
        <v>14850</v>
      </c>
      <c r="G13" s="5">
        <f>F13-D13</f>
        <v>1350</v>
      </c>
      <c r="H13" s="6">
        <f>IF((D13&gt;F13),(D13-F13)/D13,IF(D13&lt;F13,-(D13-F13)/D13,IF(D13=F13,0)))</f>
        <v>0.1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9" t="s">
        <v>3</v>
      </c>
      <c r="B15" s="49"/>
      <c r="C15" s="49"/>
      <c r="D15" s="8">
        <v>6502</v>
      </c>
      <c r="F15" s="8">
        <v>7305</v>
      </c>
      <c r="G15" s="5">
        <f>F15-D15</f>
        <v>803</v>
      </c>
      <c r="H15" s="6">
        <f>IF((D15&gt;F15),(D15-F15)/D15,IF(D15&lt;F15,-(D15-F15)/D15,IF(D15=F15,0)))</f>
        <v>0.12350046139649339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9" t="s">
        <v>4</v>
      </c>
      <c r="B17" s="49"/>
      <c r="C17" s="49"/>
      <c r="D17" s="8">
        <v>10153</v>
      </c>
      <c r="F17" s="8">
        <v>7888</v>
      </c>
      <c r="G17" s="5">
        <f>F17-D17</f>
        <v>-2265</v>
      </c>
      <c r="H17" s="6">
        <f>IF((D17&gt;F17),(D17-F17)/D17,IF(D17&lt;F17,-(D17-F17)/D17,IF(D17=F17,0)))</f>
        <v>0.22308677238254704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IF(H17&lt;15%,"NO","YES")</f>
        <v>YES</v>
      </c>
      <c r="M17" s="40" t="s">
        <v>40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9" t="s">
        <v>7</v>
      </c>
      <c r="B19" s="49"/>
      <c r="C19" s="4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9" t="s">
        <v>21</v>
      </c>
      <c r="B21" s="49"/>
      <c r="C21" s="49"/>
      <c r="D21" s="8">
        <v>9723</v>
      </c>
      <c r="F21" s="8">
        <v>5741</v>
      </c>
      <c r="G21" s="5">
        <f>F21-D21</f>
        <v>-3982</v>
      </c>
      <c r="H21" s="6">
        <f>IF((D21&gt;F21),(D21-F21)/D21,IF(D21&lt;F21,-(D21-F21)/D21,IF(D21=F21,0)))</f>
        <v>0.4095443793067983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40" t="s">
        <v>41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14722</v>
      </c>
      <c r="F23" s="2">
        <f>F11+F13+F15-F17-F19-F21</f>
        <v>23248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9" t="s">
        <v>9</v>
      </c>
      <c r="B26" s="49"/>
      <c r="C26" s="49"/>
      <c r="D26" s="8">
        <v>14722</v>
      </c>
      <c r="F26" s="8">
        <v>23248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9" t="s">
        <v>8</v>
      </c>
      <c r="B28" s="49"/>
      <c r="C28" s="49"/>
      <c r="D28" s="8">
        <v>5185</v>
      </c>
      <c r="F28" s="8">
        <v>6485</v>
      </c>
      <c r="G28" s="5">
        <f>F28-D28</f>
        <v>1300</v>
      </c>
      <c r="H28" s="6">
        <f>IF((D28&gt;F28),(D28-F28)/D28,IF(D28&lt;F28,-(D28-F28)/D28,IF(D28=F28,0)))</f>
        <v>0.2507232401157184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40" t="s">
        <v>50</v>
      </c>
      <c r="N28" s="13"/>
    </row>
    <row r="29" spans="4:14" ht="15" thickBot="1">
      <c r="D29" s="5"/>
      <c r="F29" s="5"/>
      <c r="G29" s="5"/>
      <c r="H29" s="6"/>
      <c r="K29" s="4"/>
      <c r="L29" s="4"/>
      <c r="M29" s="56"/>
      <c r="N29" s="23"/>
    </row>
    <row r="30" spans="1:14" ht="19.5" customHeight="1" thickBot="1">
      <c r="A30" s="49" t="s">
        <v>6</v>
      </c>
      <c r="B30" s="49"/>
      <c r="C30" s="49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18" sqref="D18"/>
    </sheetView>
  </sheetViews>
  <sheetFormatPr defaultColWidth="9.140625" defaultRowHeight="15"/>
  <cols>
    <col min="3" max="3" width="14.28125" style="0" customWidth="1"/>
  </cols>
  <sheetData>
    <row r="1" ht="15.75" customHeight="1">
      <c r="A1" s="32" t="s">
        <v>22</v>
      </c>
    </row>
    <row r="2" ht="15.75" customHeight="1">
      <c r="A2" s="39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3" t="s">
        <v>27</v>
      </c>
      <c r="D7" s="33">
        <v>3950</v>
      </c>
    </row>
    <row r="8" spans="2:13" ht="15" customHeight="1">
      <c r="B8" s="33" t="s">
        <v>28</v>
      </c>
      <c r="D8" s="33">
        <v>600</v>
      </c>
      <c r="J8" s="41"/>
      <c r="M8" s="41"/>
    </row>
    <row r="9" spans="2:13" ht="15">
      <c r="B9" s="33" t="s">
        <v>29</v>
      </c>
      <c r="D9" s="33">
        <v>850</v>
      </c>
      <c r="J9" s="42"/>
      <c r="M9" s="41"/>
    </row>
    <row r="10" spans="2:13" ht="15">
      <c r="B10" s="33" t="s">
        <v>30</v>
      </c>
      <c r="D10" s="33">
        <v>1000</v>
      </c>
      <c r="J10" s="42"/>
      <c r="K10" s="43"/>
      <c r="M10" s="41"/>
    </row>
    <row r="11" spans="2:13" ht="15">
      <c r="B11" s="33" t="s">
        <v>31</v>
      </c>
      <c r="D11" s="33">
        <v>815</v>
      </c>
      <c r="J11" s="42"/>
      <c r="K11" s="43"/>
      <c r="M11" s="41"/>
    </row>
    <row r="12" spans="2:13" ht="15">
      <c r="B12" s="33" t="s">
        <v>32</v>
      </c>
      <c r="D12" s="33">
        <v>250</v>
      </c>
      <c r="J12" s="41"/>
      <c r="K12" s="43"/>
      <c r="M12" s="41"/>
    </row>
    <row r="13" spans="2:13" ht="15">
      <c r="B13" s="33" t="s">
        <v>33</v>
      </c>
      <c r="D13" s="33">
        <v>80</v>
      </c>
      <c r="J13" s="41"/>
      <c r="K13" s="43"/>
      <c r="M13" s="41"/>
    </row>
    <row r="14" spans="2:13" ht="15">
      <c r="B14" s="33" t="s">
        <v>42</v>
      </c>
      <c r="D14" s="33">
        <v>2120</v>
      </c>
      <c r="J14" s="41"/>
      <c r="K14" s="43"/>
      <c r="M14" s="41"/>
    </row>
    <row r="15" spans="2:13" ht="15">
      <c r="B15" s="33" t="s">
        <v>43</v>
      </c>
      <c r="D15" s="33">
        <v>2274</v>
      </c>
      <c r="J15" s="41"/>
      <c r="K15" s="43"/>
      <c r="M15" s="41"/>
    </row>
    <row r="16" spans="1:13" ht="15">
      <c r="A16" t="s">
        <v>49</v>
      </c>
      <c r="D16" s="46">
        <f>SUM(D7:D15)</f>
        <v>11939</v>
      </c>
      <c r="J16" s="41"/>
      <c r="K16" s="43"/>
      <c r="M16" s="41"/>
    </row>
    <row r="17" spans="1:13" ht="15">
      <c r="A17" s="31" t="s">
        <v>25</v>
      </c>
      <c r="D17" s="33">
        <v>11308.76</v>
      </c>
      <c r="J17" s="41"/>
      <c r="K17" s="43"/>
      <c r="M17" s="41"/>
    </row>
    <row r="18" spans="1:13" ht="15">
      <c r="A18" s="31" t="s">
        <v>26</v>
      </c>
      <c r="D18">
        <v>23247.76</v>
      </c>
      <c r="J18" s="41"/>
      <c r="K18" s="43"/>
      <c r="M18" s="41"/>
    </row>
    <row r="19" spans="8:14" ht="15">
      <c r="H19" s="31"/>
      <c r="I19" s="31"/>
      <c r="J19" s="31"/>
      <c r="K19" s="44"/>
      <c r="L19" s="31"/>
      <c r="M19" s="31"/>
      <c r="N19" s="31"/>
    </row>
    <row r="20" ht="15">
      <c r="K20" s="43"/>
    </row>
    <row r="22" ht="15">
      <c r="N22" s="45"/>
    </row>
    <row r="23" ht="15">
      <c r="N23" s="45"/>
    </row>
    <row r="24" spans="11:14" ht="15">
      <c r="K24" t="s">
        <v>44</v>
      </c>
      <c r="L24" t="s">
        <v>45</v>
      </c>
      <c r="N24" s="45"/>
    </row>
    <row r="25" spans="11:16" ht="15">
      <c r="K25" t="s">
        <v>46</v>
      </c>
      <c r="L25" s="43" t="s">
        <v>47</v>
      </c>
      <c r="M25" s="43"/>
      <c r="N25" s="45"/>
      <c r="P2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Helen</cp:lastModifiedBy>
  <cp:lastPrinted>2020-04-02T13:47:37Z</cp:lastPrinted>
  <dcterms:created xsi:type="dcterms:W3CDTF">2012-07-11T10:01:28Z</dcterms:created>
  <dcterms:modified xsi:type="dcterms:W3CDTF">2020-04-03T11:17:38Z</dcterms:modified>
  <cp:category/>
  <cp:version/>
  <cp:contentType/>
  <cp:contentStatus/>
</cp:coreProperties>
</file>